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H17" i="1"/>
  <c r="G17"/>
  <c r="F17"/>
  <c r="E17"/>
  <c r="D17"/>
  <c r="D15"/>
  <c r="C15"/>
  <c r="C17" s="1"/>
  <c r="B15"/>
  <c r="B17" s="1"/>
  <c r="H11"/>
  <c r="G11"/>
  <c r="F11"/>
  <c r="E11"/>
  <c r="D11"/>
  <c r="C11"/>
  <c r="B11"/>
  <c r="H8"/>
  <c r="H12" s="1"/>
  <c r="H19" s="1"/>
  <c r="G8"/>
  <c r="G12" s="1"/>
  <c r="G19" s="1"/>
  <c r="F8"/>
  <c r="F12" s="1"/>
  <c r="F19" s="1"/>
  <c r="E8"/>
  <c r="E12" s="1"/>
  <c r="E19" s="1"/>
  <c r="D8"/>
  <c r="D12" s="1"/>
  <c r="D19" s="1"/>
  <c r="C8"/>
  <c r="C12" s="1"/>
  <c r="C19" s="1"/>
  <c r="C6"/>
  <c r="B6"/>
  <c r="B8" s="1"/>
  <c r="B12" s="1"/>
  <c r="B19" s="1"/>
</calcChain>
</file>

<file path=xl/sharedStrings.xml><?xml version="1.0" encoding="utf-8"?>
<sst xmlns="http://schemas.openxmlformats.org/spreadsheetml/2006/main" count="20" uniqueCount="18">
  <si>
    <t>Návrh rozpočtu obce Brusno na rok 2018 - v.0.1</t>
  </si>
  <si>
    <t>Skutočné plnenie rozpočtu</t>
  </si>
  <si>
    <t>Schválený rozpočet</t>
  </si>
  <si>
    <t xml:space="preserve">Očakávaná skutočnosť plnenia rozpočtu </t>
  </si>
  <si>
    <t>Návrh rozpočtu na rok</t>
  </si>
  <si>
    <t>k 31.12.2017</t>
  </si>
  <si>
    <t>Príjmy</t>
  </si>
  <si>
    <t xml:space="preserve">     100 Daňové príjmy</t>
  </si>
  <si>
    <t xml:space="preserve">     200 Nedaňové príjmy</t>
  </si>
  <si>
    <t xml:space="preserve">     300 Granty a transfery</t>
  </si>
  <si>
    <t>Bežné príjmy spolu</t>
  </si>
  <si>
    <t>Kapitálové príjmy spolu</t>
  </si>
  <si>
    <t>Príjmy spolu</t>
  </si>
  <si>
    <t>Výdavky</t>
  </si>
  <si>
    <t xml:space="preserve">     600 Bežné</t>
  </si>
  <si>
    <t xml:space="preserve">     700 Kapitálové </t>
  </si>
  <si>
    <t>Výdavky spolu</t>
  </si>
  <si>
    <t>Prebytok +/schodok-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</si>
</sst>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3" fontId="0" fillId="0" borderId="0" xfId="0" applyNumberFormat="1" applyBorder="1"/>
    <xf numFmtId="0" fontId="0" fillId="0" borderId="0" xfId="0" applyBorder="1"/>
    <xf numFmtId="3" fontId="0" fillId="0" borderId="8" xfId="0" applyNumberFormat="1" applyBorder="1"/>
    <xf numFmtId="0" fontId="0" fillId="0" borderId="7" xfId="0" applyBorder="1"/>
    <xf numFmtId="3" fontId="0" fillId="0" borderId="0" xfId="0" applyNumberFormat="1" applyFill="1" applyBorder="1"/>
    <xf numFmtId="3" fontId="0" fillId="0" borderId="8" xfId="0" applyNumberFormat="1" applyFill="1" applyBorder="1"/>
    <xf numFmtId="0" fontId="0" fillId="2" borderId="7" xfId="0" applyFill="1" applyBorder="1"/>
    <xf numFmtId="3" fontId="0" fillId="2" borderId="0" xfId="0" applyNumberFormat="1" applyFill="1" applyBorder="1"/>
    <xf numFmtId="3" fontId="0" fillId="2" borderId="8" xfId="0" applyNumberFormat="1" applyFill="1" applyBorder="1"/>
    <xf numFmtId="0" fontId="0" fillId="2" borderId="4" xfId="0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0" fontId="1" fillId="2" borderId="7" xfId="0" applyFont="1" applyFill="1" applyBorder="1"/>
    <xf numFmtId="3" fontId="1" fillId="2" borderId="0" xfId="0" applyNumberFormat="1" applyFont="1" applyFill="1" applyBorder="1"/>
    <xf numFmtId="3" fontId="1" fillId="2" borderId="8" xfId="0" applyNumberFormat="1" applyFont="1" applyFill="1" applyBorder="1"/>
    <xf numFmtId="0" fontId="0" fillId="0" borderId="0" xfId="0" applyFill="1"/>
    <xf numFmtId="3" fontId="0" fillId="0" borderId="5" xfId="0" applyNumberFormat="1" applyFill="1" applyBorder="1"/>
    <xf numFmtId="3" fontId="0" fillId="0" borderId="6" xfId="0" applyNumberFormat="1" applyFill="1" applyBorder="1"/>
    <xf numFmtId="0" fontId="1" fillId="0" borderId="7" xfId="0" applyFont="1" applyFill="1" applyBorder="1"/>
    <xf numFmtId="3" fontId="1" fillId="0" borderId="0" xfId="0" applyNumberFormat="1" applyFont="1" applyFill="1" applyBorder="1"/>
    <xf numFmtId="3" fontId="1" fillId="0" borderId="8" xfId="0" applyNumberFormat="1" applyFont="1" applyFill="1" applyBorder="1"/>
    <xf numFmtId="0" fontId="1" fillId="2" borderId="4" xfId="0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N30" sqref="N30"/>
    </sheetView>
  </sheetViews>
  <sheetFormatPr defaultRowHeight="15"/>
  <cols>
    <col min="1" max="1" width="27.140625" customWidth="1"/>
    <col min="2" max="2" width="12.5703125" customWidth="1"/>
    <col min="3" max="3" width="13.140625" customWidth="1"/>
    <col min="4" max="4" width="18.28515625" bestFit="1" customWidth="1"/>
    <col min="5" max="5" width="21.28515625" customWidth="1"/>
    <col min="6" max="6" width="12.42578125" customWidth="1"/>
    <col min="7" max="7" width="11.42578125" customWidth="1"/>
    <col min="8" max="8" width="10.5703125" customWidth="1"/>
  </cols>
  <sheetData>
    <row r="1" spans="1:8" s="4" customFormat="1">
      <c r="A1" s="1" t="s">
        <v>0</v>
      </c>
      <c r="B1" s="2"/>
      <c r="C1" s="2"/>
      <c r="D1" s="2"/>
      <c r="E1" s="2"/>
      <c r="F1" s="2"/>
      <c r="G1" s="2"/>
      <c r="H1" s="3"/>
    </row>
    <row r="2" spans="1:8" ht="30">
      <c r="A2" s="5"/>
      <c r="B2" s="6" t="s">
        <v>1</v>
      </c>
      <c r="C2" s="6"/>
      <c r="D2" s="7" t="s">
        <v>2</v>
      </c>
      <c r="E2" s="8" t="s">
        <v>3</v>
      </c>
      <c r="F2" s="6" t="s">
        <v>4</v>
      </c>
      <c r="G2" s="6"/>
      <c r="H2" s="9"/>
    </row>
    <row r="3" spans="1:8">
      <c r="A3" s="10"/>
      <c r="B3" s="11">
        <v>2015</v>
      </c>
      <c r="C3" s="11">
        <v>2016</v>
      </c>
      <c r="D3" s="11">
        <v>2017</v>
      </c>
      <c r="E3" s="12" t="s">
        <v>5</v>
      </c>
      <c r="F3" s="11">
        <v>2018</v>
      </c>
      <c r="G3" s="11">
        <v>2019</v>
      </c>
      <c r="H3" s="13">
        <v>2020</v>
      </c>
    </row>
    <row r="4" spans="1:8">
      <c r="A4" s="14" t="s">
        <v>6</v>
      </c>
      <c r="B4" s="15"/>
      <c r="C4" s="15"/>
      <c r="D4" s="15"/>
      <c r="E4" s="16"/>
      <c r="F4" s="15"/>
      <c r="G4" s="15"/>
      <c r="H4" s="17"/>
    </row>
    <row r="5" spans="1:8">
      <c r="A5" s="18" t="s">
        <v>7</v>
      </c>
      <c r="B5" s="19">
        <v>999959.37</v>
      </c>
      <c r="C5" s="19">
        <v>1137808.42</v>
      </c>
      <c r="D5" s="19">
        <v>1045000</v>
      </c>
      <c r="E5" s="19">
        <v>1183641</v>
      </c>
      <c r="F5" s="19">
        <v>1207800</v>
      </c>
      <c r="G5" s="19">
        <v>1235500</v>
      </c>
      <c r="H5" s="20">
        <v>1258600</v>
      </c>
    </row>
    <row r="6" spans="1:8">
      <c r="A6" s="18" t="s">
        <v>8</v>
      </c>
      <c r="B6" s="19">
        <f>159349.39+49156.56</f>
        <v>208505.95</v>
      </c>
      <c r="C6" s="19">
        <f>120658.99+149067.32</f>
        <v>269726.31</v>
      </c>
      <c r="D6" s="19">
        <v>150000</v>
      </c>
      <c r="E6" s="19">
        <v>183215</v>
      </c>
      <c r="F6" s="19">
        <v>185500</v>
      </c>
      <c r="G6" s="19">
        <v>186000</v>
      </c>
      <c r="H6" s="20">
        <v>186500</v>
      </c>
    </row>
    <row r="7" spans="1:8">
      <c r="A7" s="18" t="s">
        <v>9</v>
      </c>
      <c r="B7" s="19">
        <v>536952.92000000004</v>
      </c>
      <c r="C7" s="19">
        <v>583255.81999999995</v>
      </c>
      <c r="D7" s="19">
        <v>555000</v>
      </c>
      <c r="E7" s="19">
        <v>497450</v>
      </c>
      <c r="F7" s="19">
        <v>450200</v>
      </c>
      <c r="G7" s="19">
        <v>490300</v>
      </c>
      <c r="H7" s="20">
        <v>510100</v>
      </c>
    </row>
    <row r="8" spans="1:8">
      <c r="A8" s="21" t="s">
        <v>10</v>
      </c>
      <c r="B8" s="22">
        <f t="shared" ref="B8:H8" si="0">SUM(B5:B7)</f>
        <v>1745418.2400000002</v>
      </c>
      <c r="C8" s="22">
        <f t="shared" si="0"/>
        <v>1990790.5499999998</v>
      </c>
      <c r="D8" s="22">
        <f t="shared" si="0"/>
        <v>1750000</v>
      </c>
      <c r="E8" s="22">
        <f t="shared" si="0"/>
        <v>1864306</v>
      </c>
      <c r="F8" s="22">
        <f t="shared" si="0"/>
        <v>1843500</v>
      </c>
      <c r="G8" s="22">
        <f t="shared" si="0"/>
        <v>1911800</v>
      </c>
      <c r="H8" s="23">
        <f t="shared" si="0"/>
        <v>1955200</v>
      </c>
    </row>
    <row r="9" spans="1:8">
      <c r="A9" s="18" t="s">
        <v>8</v>
      </c>
      <c r="B9" s="15">
        <v>10280.780000000001</v>
      </c>
      <c r="C9" s="15">
        <v>22398</v>
      </c>
      <c r="D9" s="15">
        <v>0</v>
      </c>
      <c r="E9" s="15">
        <v>140450</v>
      </c>
      <c r="F9" s="15">
        <v>15000</v>
      </c>
      <c r="G9" s="15">
        <v>9000</v>
      </c>
      <c r="H9" s="17">
        <v>5000</v>
      </c>
    </row>
    <row r="10" spans="1:8">
      <c r="A10" s="18" t="s">
        <v>9</v>
      </c>
      <c r="B10" s="15">
        <v>17000</v>
      </c>
      <c r="C10" s="15">
        <v>253217.46</v>
      </c>
      <c r="D10" s="15">
        <v>0</v>
      </c>
      <c r="E10" s="15">
        <v>134000</v>
      </c>
      <c r="F10" s="15">
        <v>8900</v>
      </c>
      <c r="G10" s="15">
        <v>0</v>
      </c>
      <c r="H10" s="17">
        <v>0</v>
      </c>
    </row>
    <row r="11" spans="1:8">
      <c r="A11" s="24" t="s">
        <v>11</v>
      </c>
      <c r="B11" s="25">
        <f>SUM(B9:B10)</f>
        <v>27280.78</v>
      </c>
      <c r="C11" s="25">
        <f t="shared" ref="C11:H11" si="1">SUM(C9:C10)</f>
        <v>275615.45999999996</v>
      </c>
      <c r="D11" s="25">
        <f t="shared" si="1"/>
        <v>0</v>
      </c>
      <c r="E11" s="25">
        <f t="shared" si="1"/>
        <v>274450</v>
      </c>
      <c r="F11" s="25">
        <f t="shared" si="1"/>
        <v>23900</v>
      </c>
      <c r="G11" s="25">
        <f t="shared" si="1"/>
        <v>9000</v>
      </c>
      <c r="H11" s="26">
        <f t="shared" si="1"/>
        <v>5000</v>
      </c>
    </row>
    <row r="12" spans="1:8" s="30" customFormat="1">
      <c r="A12" s="27" t="s">
        <v>12</v>
      </c>
      <c r="B12" s="28">
        <f t="shared" ref="B12:H12" si="2">B8+B11</f>
        <v>1772699.0200000003</v>
      </c>
      <c r="C12" s="28">
        <f t="shared" si="2"/>
        <v>2266406.0099999998</v>
      </c>
      <c r="D12" s="28">
        <f t="shared" si="2"/>
        <v>1750000</v>
      </c>
      <c r="E12" s="28">
        <f t="shared" si="2"/>
        <v>2138756</v>
      </c>
      <c r="F12" s="28">
        <f t="shared" si="2"/>
        <v>1867400</v>
      </c>
      <c r="G12" s="28">
        <f t="shared" si="2"/>
        <v>1920800</v>
      </c>
      <c r="H12" s="29">
        <f t="shared" si="2"/>
        <v>1960200</v>
      </c>
    </row>
    <row r="13" spans="1:8">
      <c r="A13" s="18"/>
      <c r="B13" s="15"/>
      <c r="C13" s="15"/>
      <c r="D13" s="15"/>
      <c r="E13" s="15"/>
      <c r="F13" s="15"/>
      <c r="G13" s="15"/>
      <c r="H13" s="17"/>
    </row>
    <row r="14" spans="1:8">
      <c r="A14" s="14" t="s">
        <v>13</v>
      </c>
      <c r="B14" s="15"/>
      <c r="C14" s="15"/>
      <c r="D14" s="15"/>
      <c r="E14" s="15"/>
      <c r="F14" s="15"/>
      <c r="G14" s="15"/>
      <c r="H14" s="17"/>
    </row>
    <row r="15" spans="1:8">
      <c r="A15" s="18" t="s">
        <v>14</v>
      </c>
      <c r="B15" s="19">
        <f>703267.23+911683.97</f>
        <v>1614951.2</v>
      </c>
      <c r="C15" s="19">
        <f>738660.56+1125858.91</f>
        <v>1864519.47</v>
      </c>
      <c r="D15" s="19">
        <f>693907+808393</f>
        <v>1502300</v>
      </c>
      <c r="E15" s="19">
        <v>1772926</v>
      </c>
      <c r="F15" s="19">
        <v>1750400</v>
      </c>
      <c r="G15" s="19">
        <v>1801900</v>
      </c>
      <c r="H15" s="20">
        <v>1853500</v>
      </c>
    </row>
    <row r="16" spans="1:8">
      <c r="A16" s="10" t="s">
        <v>15</v>
      </c>
      <c r="B16" s="31">
        <v>132434.60999999999</v>
      </c>
      <c r="C16" s="31">
        <v>349287.09</v>
      </c>
      <c r="D16" s="31">
        <v>247700</v>
      </c>
      <c r="E16" s="31">
        <v>267830</v>
      </c>
      <c r="F16" s="31">
        <v>117000</v>
      </c>
      <c r="G16" s="31">
        <v>85000</v>
      </c>
      <c r="H16" s="32">
        <v>90000</v>
      </c>
    </row>
    <row r="17" spans="1:8">
      <c r="A17" s="27" t="s">
        <v>16</v>
      </c>
      <c r="B17" s="28">
        <f t="shared" ref="B17:H17" si="3">SUM(B15:B16)</f>
        <v>1747385.81</v>
      </c>
      <c r="C17" s="28">
        <f t="shared" si="3"/>
        <v>2213806.56</v>
      </c>
      <c r="D17" s="28">
        <f t="shared" si="3"/>
        <v>1750000</v>
      </c>
      <c r="E17" s="28">
        <f t="shared" si="3"/>
        <v>2040756</v>
      </c>
      <c r="F17" s="28">
        <f t="shared" si="3"/>
        <v>1867400</v>
      </c>
      <c r="G17" s="28">
        <f t="shared" si="3"/>
        <v>1886900</v>
      </c>
      <c r="H17" s="29">
        <f t="shared" si="3"/>
        <v>1943500</v>
      </c>
    </row>
    <row r="18" spans="1:8" s="30" customFormat="1">
      <c r="A18" s="33"/>
      <c r="B18" s="34"/>
      <c r="C18" s="34"/>
      <c r="D18" s="34"/>
      <c r="E18" s="34"/>
      <c r="F18" s="34"/>
      <c r="G18" s="34"/>
      <c r="H18" s="35"/>
    </row>
    <row r="19" spans="1:8" s="4" customFormat="1">
      <c r="A19" s="36" t="s">
        <v>17</v>
      </c>
      <c r="B19" s="37">
        <f t="shared" ref="B19:H19" si="4">B12-B17</f>
        <v>25313.210000000196</v>
      </c>
      <c r="C19" s="37">
        <f t="shared" si="4"/>
        <v>52599.449999999721</v>
      </c>
      <c r="D19" s="37">
        <f t="shared" si="4"/>
        <v>0</v>
      </c>
      <c r="E19" s="37">
        <f t="shared" si="4"/>
        <v>98000</v>
      </c>
      <c r="F19" s="37">
        <f t="shared" si="4"/>
        <v>0</v>
      </c>
      <c r="G19" s="37">
        <f t="shared" si="4"/>
        <v>33900</v>
      </c>
      <c r="H19" s="38">
        <f t="shared" si="4"/>
        <v>16700</v>
      </c>
    </row>
  </sheetData>
  <mergeCells count="2">
    <mergeCell ref="B2:C2"/>
    <mergeCell ref="F2:H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2017-11-13T13:06:47Z</dcterms:modified>
</cp:coreProperties>
</file>